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sk\Dropbox\FRIENDS FOUNDATION 5.25.20\Financial\Budget.PL\2021\"/>
    </mc:Choice>
  </mc:AlternateContent>
  <xr:revisionPtr revIDLastSave="0" documentId="13_ncr:1_{32F46621-90C0-4E02-923C-0BAF21C1A61B}" xr6:coauthVersionLast="45" xr6:coauthVersionMax="45" xr10:uidLastSave="{00000000-0000-0000-0000-000000000000}"/>
  <bookViews>
    <workbookView xWindow="-110" yWindow="-110" windowWidth="19420" windowHeight="10420" xr2:uid="{44343961-6349-4EFE-BB94-266EC66D63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1" i="1" l="1"/>
  <c r="M56" i="1"/>
  <c r="M46" i="1"/>
  <c r="M40" i="1"/>
  <c r="M62" i="1" s="1"/>
  <c r="M7" i="1"/>
  <c r="L40" i="1" l="1"/>
  <c r="L61" i="1"/>
  <c r="L56" i="1"/>
  <c r="L46" i="1"/>
  <c r="L7" i="1"/>
  <c r="J56" i="1"/>
  <c r="J40" i="1"/>
  <c r="K61" i="1"/>
  <c r="J61" i="1"/>
  <c r="H61" i="1"/>
  <c r="G61" i="1"/>
  <c r="K56" i="1"/>
  <c r="I56" i="1"/>
  <c r="H56" i="1"/>
  <c r="G56" i="1"/>
  <c r="K46" i="1"/>
  <c r="J46" i="1"/>
  <c r="I46" i="1"/>
  <c r="H46" i="1"/>
  <c r="G46" i="1"/>
  <c r="K40" i="1"/>
  <c r="I40" i="1"/>
  <c r="H40" i="1"/>
  <c r="G38" i="1"/>
  <c r="G32" i="1"/>
  <c r="G27" i="1"/>
  <c r="K7" i="1"/>
  <c r="J7" i="1"/>
  <c r="H7" i="1"/>
  <c r="L62" i="1" l="1"/>
  <c r="K73" i="1"/>
  <c r="J73" i="1"/>
  <c r="G73" i="1"/>
  <c r="G62" i="1"/>
  <c r="H62" i="1"/>
  <c r="J62" i="1"/>
  <c r="I73" i="1"/>
  <c r="K62" i="1"/>
  <c r="H73" i="1"/>
</calcChain>
</file>

<file path=xl/sharedStrings.xml><?xml version="1.0" encoding="utf-8"?>
<sst xmlns="http://schemas.openxmlformats.org/spreadsheetml/2006/main" count="79" uniqueCount="77">
  <si>
    <t>Actual 17-18</t>
  </si>
  <si>
    <t>Actual short 2018</t>
  </si>
  <si>
    <t>Approved 2019</t>
  </si>
  <si>
    <t>EXPENSES</t>
  </si>
  <si>
    <t>Grants</t>
  </si>
  <si>
    <t>Discretionary Grants</t>
  </si>
  <si>
    <t>Strategic Grants</t>
  </si>
  <si>
    <t>Total Grants</t>
  </si>
  <si>
    <t>Operations</t>
  </si>
  <si>
    <t>Bank Fees</t>
  </si>
  <si>
    <t>Board Mtgs, Retreats</t>
  </si>
  <si>
    <t>Depreciation</t>
  </si>
  <si>
    <t>Dues, Conferences, Training</t>
  </si>
  <si>
    <t>Board Source</t>
  </si>
  <si>
    <t>DVG/PHILAnthropy Network</t>
  </si>
  <si>
    <t>AAHSA/Leading Age</t>
  </si>
  <si>
    <t>Council of NJ Grantmakers</t>
  </si>
  <si>
    <t>Friends Serv for the Aging</t>
  </si>
  <si>
    <t>Grantmakers in Aging</t>
  </si>
  <si>
    <t>Miscellaneous</t>
  </si>
  <si>
    <t>Total Dues, Conferences, Training</t>
  </si>
  <si>
    <t>Food/grantee meetings</t>
  </si>
  <si>
    <t>Insurance</t>
  </si>
  <si>
    <t>Liability Insurance</t>
  </si>
  <si>
    <t>D&amp;O</t>
  </si>
  <si>
    <t>Workers' Comp</t>
  </si>
  <si>
    <t>Total Insurance</t>
  </si>
  <si>
    <t>Office Equipment/technology</t>
  </si>
  <si>
    <t>Off Supplies:Mailing</t>
  </si>
  <si>
    <t>Off Supplies,  Other</t>
  </si>
  <si>
    <t>Record Storage</t>
  </si>
  <si>
    <t>Total Office Supplies</t>
  </si>
  <si>
    <t>Telephone, Telecommunications</t>
  </si>
  <si>
    <t>website &amp; email</t>
  </si>
  <si>
    <t>Travel</t>
  </si>
  <si>
    <t>Board</t>
  </si>
  <si>
    <t>Staff</t>
  </si>
  <si>
    <t>Total Travel</t>
  </si>
  <si>
    <t>Total Operations</t>
  </si>
  <si>
    <t>Personnel</t>
  </si>
  <si>
    <t>Payroll-Retirement Contribution</t>
  </si>
  <si>
    <t xml:space="preserve">Payroll-Salary </t>
  </si>
  <si>
    <t>Payroll Employer Taxes</t>
  </si>
  <si>
    <t>Payroll fees</t>
  </si>
  <si>
    <t>Total Personnel</t>
  </si>
  <si>
    <t>Professional Services</t>
  </si>
  <si>
    <t>Accounting Services</t>
  </si>
  <si>
    <t>Bookkeeping Assistance</t>
  </si>
  <si>
    <t>Tax Prep</t>
  </si>
  <si>
    <t>Audit</t>
  </si>
  <si>
    <t>Consulting</t>
  </si>
  <si>
    <t>Executive Search</t>
  </si>
  <si>
    <t>Investment Fees</t>
  </si>
  <si>
    <t>Legal Services</t>
  </si>
  <si>
    <t>Total Professional Services</t>
  </si>
  <si>
    <t>Taxes</t>
  </si>
  <si>
    <t>Federal taxes</t>
  </si>
  <si>
    <t>Foreign Tax withheld</t>
  </si>
  <si>
    <t>State filing fees</t>
  </si>
  <si>
    <t>Total taxes</t>
  </si>
  <si>
    <t>Total expenses</t>
  </si>
  <si>
    <t>Foreign Tax w/held</t>
  </si>
  <si>
    <t>Federal Taxes</t>
  </si>
  <si>
    <t>State filings</t>
  </si>
  <si>
    <t>Total EXPENSES</t>
  </si>
  <si>
    <t>Key</t>
  </si>
  <si>
    <t xml:space="preserve">Net Ordinary Income </t>
  </si>
  <si>
    <t>Red= things I need to change when I get accountant copy back from MLE</t>
  </si>
  <si>
    <t>Blue= thinks I will delete when I get accountant copy back</t>
  </si>
  <si>
    <t>Investment fees have not yet been entered for Q2 &amp;3 2019</t>
  </si>
  <si>
    <t>Actual 12.31.19</t>
  </si>
  <si>
    <t>Approved 2020</t>
  </si>
  <si>
    <t>Actual 9.15.20</t>
  </si>
  <si>
    <t>Proposed 2021</t>
  </si>
  <si>
    <t>ASA</t>
  </si>
  <si>
    <t>due Nov</t>
  </si>
  <si>
    <t>note: not full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</si>
</sst>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theme="4" tint="-0.49998474074526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center"/>
    </xf>
    <xf numFmtId="1" fontId="0" fillId="0" borderId="0" xfId="0" applyNumberFormat="1"/>
    <xf numFmtId="49" fontId="2" fillId="0" borderId="0" xfId="0" applyNumberFormat="1" applyFont="1"/>
    <xf numFmtId="49" fontId="3" fillId="0" borderId="0" xfId="0" applyNumberFormat="1" applyFont="1"/>
    <xf numFmtId="3" fontId="0" fillId="0" borderId="0" xfId="0" applyNumberFormat="1"/>
    <xf numFmtId="49" fontId="4" fillId="0" borderId="0" xfId="0" applyNumberFormat="1" applyFont="1"/>
    <xf numFmtId="0" fontId="1" fillId="0" borderId="0" xfId="0" applyFont="1"/>
    <xf numFmtId="1" fontId="1" fillId="0" borderId="0" xfId="0" applyNumberFormat="1" applyFont="1"/>
    <xf numFmtId="0" fontId="5" fillId="0" borderId="0" xfId="0" applyFont="1"/>
    <xf numFmtId="0" fontId="6" fillId="0" borderId="0" xfId="0" applyFont="1"/>
    <xf numFmtId="0" fontId="2" fillId="0" borderId="0" xfId="0" applyFont="1"/>
    <xf numFmtId="1" fontId="6" fillId="0" borderId="0" xfId="0" applyNumberFormat="1" applyFont="1"/>
    <xf numFmtId="3" fontId="1" fillId="0" borderId="0" xfId="0" applyNumberFormat="1" applyFont="1"/>
    <xf numFmtId="0" fontId="3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8B41B-0987-46DE-9827-A21A034AAB42}">
  <dimension ref="A1:N78"/>
  <sheetViews>
    <sheetView tabSelected="1" topLeftCell="A10" workbookViewId="0">
      <selection activeCell="P25" sqref="P25"/>
    </sheetView>
  </sheetViews>
  <sheetFormatPr defaultRowHeight="14.5" x14ac:dyDescent="0.35"/>
  <cols>
    <col min="1" max="5" width="3" style="15" customWidth="1"/>
    <col min="6" max="6" width="18.6328125" style="15" customWidth="1"/>
    <col min="7" max="7" width="11.6328125" style="6" customWidth="1"/>
    <col min="8" max="8" width="10.1796875" customWidth="1"/>
    <col min="9" max="9" width="9.54296875" customWidth="1"/>
    <col min="10" max="10" width="11.453125" customWidth="1"/>
    <col min="11" max="11" width="9.7265625" customWidth="1"/>
    <col min="12" max="12" width="11.453125" customWidth="1"/>
  </cols>
  <sheetData>
    <row r="1" spans="1:14" s="4" customFormat="1" ht="27" customHeight="1" thickBot="1" x14ac:dyDescent="0.4">
      <c r="A1" s="1"/>
      <c r="B1" s="1"/>
      <c r="C1" s="1"/>
      <c r="D1" s="1"/>
      <c r="E1" s="1"/>
      <c r="F1" s="1"/>
      <c r="G1" s="3" t="s">
        <v>0</v>
      </c>
      <c r="H1" s="2" t="s">
        <v>1</v>
      </c>
      <c r="I1" s="2" t="s">
        <v>2</v>
      </c>
      <c r="J1" s="2" t="s">
        <v>70</v>
      </c>
      <c r="K1" s="2" t="s">
        <v>71</v>
      </c>
      <c r="L1" s="2" t="s">
        <v>72</v>
      </c>
      <c r="M1" s="2" t="s">
        <v>73</v>
      </c>
    </row>
    <row r="2" spans="1:14" ht="15" thickTop="1" x14ac:dyDescent="0.35">
      <c r="A2" s="5"/>
      <c r="B2" s="5"/>
      <c r="C2" s="5"/>
      <c r="D2" s="5"/>
      <c r="E2" s="5"/>
      <c r="F2" s="5"/>
      <c r="L2" t="s">
        <v>76</v>
      </c>
    </row>
    <row r="3" spans="1:14" x14ac:dyDescent="0.35">
      <c r="A3" s="7" t="s">
        <v>3</v>
      </c>
      <c r="B3" s="7"/>
      <c r="C3" s="7"/>
      <c r="D3" s="7"/>
      <c r="E3" s="7"/>
      <c r="F3" s="7"/>
    </row>
    <row r="4" spans="1:14" x14ac:dyDescent="0.35">
      <c r="A4" s="7"/>
      <c r="B4" s="7"/>
      <c r="C4" s="7" t="s">
        <v>4</v>
      </c>
      <c r="D4" s="7"/>
      <c r="E4" s="7"/>
      <c r="F4" s="7"/>
    </row>
    <row r="5" spans="1:14" x14ac:dyDescent="0.35">
      <c r="A5" s="7"/>
      <c r="B5" s="7"/>
      <c r="C5" s="7"/>
      <c r="D5" s="7" t="s">
        <v>5</v>
      </c>
      <c r="E5" s="7"/>
      <c r="F5" s="7"/>
      <c r="G5" s="6">
        <v>5000</v>
      </c>
      <c r="H5">
        <v>0</v>
      </c>
      <c r="J5">
        <v>2100</v>
      </c>
      <c r="K5">
        <v>5000</v>
      </c>
      <c r="L5">
        <v>33500</v>
      </c>
      <c r="M5">
        <v>10000</v>
      </c>
    </row>
    <row r="6" spans="1:14" x14ac:dyDescent="0.35">
      <c r="A6" s="7"/>
      <c r="B6" s="7"/>
      <c r="C6" s="7"/>
      <c r="D6" s="8" t="s">
        <v>6</v>
      </c>
      <c r="E6" s="7"/>
      <c r="F6" s="8"/>
      <c r="G6" s="6">
        <v>464125</v>
      </c>
      <c r="H6">
        <v>234000</v>
      </c>
      <c r="I6">
        <v>460000</v>
      </c>
      <c r="J6">
        <v>536615</v>
      </c>
      <c r="K6">
        <v>450000</v>
      </c>
      <c r="L6">
        <v>240000</v>
      </c>
      <c r="M6">
        <v>500000</v>
      </c>
    </row>
    <row r="7" spans="1:14" s="11" customFormat="1" x14ac:dyDescent="0.35">
      <c r="A7" s="7"/>
      <c r="B7" s="7"/>
      <c r="C7" s="10" t="s">
        <v>7</v>
      </c>
      <c r="D7" s="7"/>
      <c r="E7" s="7"/>
      <c r="F7" s="7"/>
      <c r="G7" s="12">
        <v>584918</v>
      </c>
      <c r="H7" s="11">
        <f>SUM(H5:H6)</f>
        <v>234000</v>
      </c>
      <c r="I7" s="11">
        <v>460000</v>
      </c>
      <c r="J7" s="11">
        <f>SUM(J5:J6)</f>
        <v>538715</v>
      </c>
      <c r="K7" s="13">
        <f>SUM(K5:K6)</f>
        <v>455000</v>
      </c>
      <c r="L7" s="11">
        <f>SUM(L5:L6)</f>
        <v>273500</v>
      </c>
      <c r="M7" s="11">
        <f>SUM(M5:M6)</f>
        <v>510000</v>
      </c>
    </row>
    <row r="8" spans="1:14" x14ac:dyDescent="0.35">
      <c r="A8" s="7"/>
      <c r="B8" s="7"/>
      <c r="C8" s="7" t="s">
        <v>8</v>
      </c>
      <c r="D8" s="7"/>
      <c r="E8" s="7"/>
      <c r="F8" s="7"/>
    </row>
    <row r="9" spans="1:14" x14ac:dyDescent="0.35">
      <c r="A9" s="7"/>
      <c r="B9" s="7"/>
      <c r="C9" s="7"/>
      <c r="D9" s="7" t="s">
        <v>9</v>
      </c>
      <c r="E9" s="7"/>
      <c r="F9" s="7"/>
      <c r="G9" s="6">
        <v>114</v>
      </c>
      <c r="H9">
        <v>126</v>
      </c>
      <c r="I9">
        <v>150</v>
      </c>
      <c r="J9">
        <v>113</v>
      </c>
      <c r="K9">
        <v>150</v>
      </c>
      <c r="L9">
        <v>114</v>
      </c>
      <c r="M9">
        <v>150</v>
      </c>
    </row>
    <row r="10" spans="1:14" x14ac:dyDescent="0.35">
      <c r="A10" s="7"/>
      <c r="B10" s="7"/>
      <c r="C10" s="7"/>
      <c r="D10" s="7" t="s">
        <v>10</v>
      </c>
      <c r="E10" s="7"/>
      <c r="F10" s="7"/>
      <c r="G10" s="6">
        <v>630</v>
      </c>
      <c r="H10">
        <v>981</v>
      </c>
      <c r="I10">
        <v>1000</v>
      </c>
      <c r="J10">
        <v>357</v>
      </c>
      <c r="K10">
        <v>1000</v>
      </c>
      <c r="L10">
        <v>1100</v>
      </c>
      <c r="M10">
        <v>1000</v>
      </c>
    </row>
    <row r="11" spans="1:14" x14ac:dyDescent="0.35">
      <c r="A11" s="7"/>
      <c r="B11" s="7"/>
      <c r="C11" s="7"/>
      <c r="D11" s="7" t="s">
        <v>11</v>
      </c>
      <c r="E11" s="7"/>
      <c r="F11" s="7"/>
      <c r="G11" s="6">
        <v>90</v>
      </c>
      <c r="I11" s="14">
        <v>100</v>
      </c>
      <c r="K11">
        <v>100</v>
      </c>
    </row>
    <row r="12" spans="1:14" x14ac:dyDescent="0.35">
      <c r="A12" s="7"/>
      <c r="B12" s="7"/>
      <c r="C12" s="7"/>
      <c r="D12" s="7" t="s">
        <v>12</v>
      </c>
      <c r="E12" s="7"/>
      <c r="F12" s="7"/>
    </row>
    <row r="13" spans="1:14" x14ac:dyDescent="0.35">
      <c r="A13" s="7"/>
      <c r="B13" s="7"/>
      <c r="C13" s="7"/>
      <c r="D13" s="7"/>
      <c r="E13" s="7" t="s">
        <v>13</v>
      </c>
      <c r="F13" s="7"/>
      <c r="G13" s="6">
        <v>433</v>
      </c>
    </row>
    <row r="14" spans="1:14" x14ac:dyDescent="0.35">
      <c r="A14" s="7"/>
      <c r="B14" s="7"/>
      <c r="C14" s="7"/>
      <c r="D14" s="7"/>
      <c r="E14" s="7" t="s">
        <v>14</v>
      </c>
      <c r="F14" s="7"/>
      <c r="G14" s="6">
        <v>1130</v>
      </c>
      <c r="I14">
        <v>1250</v>
      </c>
      <c r="J14">
        <v>1440</v>
      </c>
      <c r="L14">
        <v>1250</v>
      </c>
    </row>
    <row r="15" spans="1:14" x14ac:dyDescent="0.35">
      <c r="A15" s="7"/>
      <c r="B15" s="7"/>
      <c r="C15" s="7"/>
      <c r="D15" s="7"/>
      <c r="E15" s="7" t="s">
        <v>15</v>
      </c>
      <c r="F15" s="7"/>
      <c r="G15" s="6">
        <v>1090</v>
      </c>
      <c r="H15">
        <v>3375</v>
      </c>
      <c r="I15">
        <v>715</v>
      </c>
      <c r="J15">
        <v>715</v>
      </c>
      <c r="L15">
        <v>0</v>
      </c>
    </row>
    <row r="16" spans="1:14" x14ac:dyDescent="0.35">
      <c r="A16" s="7"/>
      <c r="B16" s="7"/>
      <c r="C16" s="7"/>
      <c r="D16" s="7"/>
      <c r="E16" s="7" t="s">
        <v>16</v>
      </c>
      <c r="F16" s="7"/>
      <c r="G16" s="6">
        <v>2060</v>
      </c>
      <c r="H16">
        <v>2245</v>
      </c>
      <c r="I16">
        <v>2245</v>
      </c>
      <c r="J16">
        <v>1745</v>
      </c>
      <c r="L16">
        <v>30</v>
      </c>
      <c r="N16" t="s">
        <v>75</v>
      </c>
    </row>
    <row r="17" spans="1:14" x14ac:dyDescent="0.35">
      <c r="A17" s="7"/>
      <c r="B17" s="7"/>
      <c r="C17" s="7"/>
      <c r="D17" s="7"/>
      <c r="E17" s="7" t="s">
        <v>17</v>
      </c>
      <c r="F17" s="7"/>
      <c r="G17" s="6">
        <v>739</v>
      </c>
      <c r="H17">
        <v>330</v>
      </c>
      <c r="I17">
        <v>696</v>
      </c>
      <c r="J17">
        <v>696</v>
      </c>
      <c r="L17">
        <v>708</v>
      </c>
    </row>
    <row r="18" spans="1:14" x14ac:dyDescent="0.35">
      <c r="A18" s="7"/>
      <c r="B18" s="7"/>
      <c r="C18" s="7"/>
      <c r="D18" s="7"/>
      <c r="E18" s="7" t="s">
        <v>18</v>
      </c>
      <c r="F18" s="7"/>
      <c r="J18">
        <v>2088</v>
      </c>
      <c r="N18" t="s">
        <v>75</v>
      </c>
    </row>
    <row r="19" spans="1:14" x14ac:dyDescent="0.35">
      <c r="A19" s="7"/>
      <c r="B19" s="7"/>
      <c r="C19" s="7"/>
      <c r="D19" s="7"/>
      <c r="E19" s="7" t="s">
        <v>74</v>
      </c>
      <c r="F19" s="7"/>
      <c r="L19">
        <v>466</v>
      </c>
    </row>
    <row r="20" spans="1:14" x14ac:dyDescent="0.35">
      <c r="B20" s="7"/>
      <c r="C20" s="7"/>
      <c r="D20" s="7"/>
      <c r="E20" s="7" t="s">
        <v>19</v>
      </c>
      <c r="F20" s="7"/>
      <c r="G20" s="6">
        <v>80</v>
      </c>
      <c r="H20">
        <v>818</v>
      </c>
      <c r="I20">
        <v>1000</v>
      </c>
      <c r="J20">
        <v>473</v>
      </c>
      <c r="L20">
        <v>135</v>
      </c>
    </row>
    <row r="21" spans="1:14" x14ac:dyDescent="0.35">
      <c r="B21" s="7"/>
      <c r="C21" s="7"/>
      <c r="D21" s="7" t="s">
        <v>20</v>
      </c>
      <c r="E21" s="7"/>
      <c r="F21" s="7"/>
      <c r="K21">
        <v>7000</v>
      </c>
      <c r="M21">
        <v>7000</v>
      </c>
    </row>
    <row r="22" spans="1:14" x14ac:dyDescent="0.35">
      <c r="A22" s="7"/>
      <c r="B22" s="7"/>
      <c r="C22" s="7"/>
      <c r="D22" s="8" t="s">
        <v>21</v>
      </c>
      <c r="E22" s="7"/>
      <c r="F22" s="7"/>
      <c r="J22">
        <v>65</v>
      </c>
      <c r="K22">
        <v>100</v>
      </c>
      <c r="L22">
        <v>31</v>
      </c>
      <c r="M22">
        <v>100</v>
      </c>
    </row>
    <row r="23" spans="1:14" x14ac:dyDescent="0.35">
      <c r="A23" s="7"/>
      <c r="B23" s="7"/>
      <c r="C23" s="7"/>
      <c r="D23" s="7" t="s">
        <v>22</v>
      </c>
      <c r="E23" s="7"/>
      <c r="F23" s="7"/>
    </row>
    <row r="24" spans="1:14" x14ac:dyDescent="0.35">
      <c r="A24" s="7"/>
      <c r="B24" s="7"/>
      <c r="C24" s="7"/>
      <c r="D24" s="7"/>
      <c r="E24" s="7" t="s">
        <v>23</v>
      </c>
      <c r="F24" s="7"/>
      <c r="G24" s="6">
        <v>781</v>
      </c>
      <c r="H24">
        <v>903</v>
      </c>
      <c r="I24">
        <v>1000</v>
      </c>
      <c r="J24">
        <v>968</v>
      </c>
      <c r="K24">
        <v>1000</v>
      </c>
      <c r="M24">
        <v>1000</v>
      </c>
    </row>
    <row r="25" spans="1:14" x14ac:dyDescent="0.35">
      <c r="A25" s="7"/>
      <c r="B25" s="7"/>
      <c r="C25" s="7"/>
      <c r="D25" s="7"/>
      <c r="E25" s="7" t="s">
        <v>24</v>
      </c>
      <c r="F25" s="7"/>
      <c r="G25" s="6">
        <v>2244</v>
      </c>
      <c r="H25">
        <v>2260</v>
      </c>
      <c r="I25">
        <v>2275</v>
      </c>
      <c r="J25">
        <v>2260</v>
      </c>
      <c r="K25">
        <v>2275</v>
      </c>
      <c r="L25">
        <v>1666</v>
      </c>
      <c r="M25">
        <v>2000</v>
      </c>
    </row>
    <row r="26" spans="1:14" x14ac:dyDescent="0.35">
      <c r="A26" s="7"/>
      <c r="B26" s="7"/>
      <c r="C26" s="7"/>
      <c r="D26" s="7"/>
      <c r="E26" s="7" t="s">
        <v>25</v>
      </c>
      <c r="F26" s="7"/>
      <c r="G26" s="6">
        <v>488</v>
      </c>
      <c r="H26">
        <v>608</v>
      </c>
      <c r="I26">
        <v>625</v>
      </c>
      <c r="J26">
        <v>816</v>
      </c>
      <c r="K26">
        <v>700</v>
      </c>
      <c r="L26">
        <v>760</v>
      </c>
      <c r="M26">
        <v>775</v>
      </c>
    </row>
    <row r="27" spans="1:14" x14ac:dyDescent="0.35">
      <c r="A27" s="7"/>
      <c r="B27" s="7"/>
      <c r="C27" s="7"/>
      <c r="D27" s="7" t="s">
        <v>26</v>
      </c>
      <c r="E27" s="7"/>
      <c r="F27" s="7"/>
      <c r="G27" s="6">
        <f>SUM(G24:G26)</f>
        <v>3513</v>
      </c>
    </row>
    <row r="28" spans="1:14" x14ac:dyDescent="0.35">
      <c r="A28" s="7"/>
      <c r="B28" s="7"/>
      <c r="C28" s="7"/>
      <c r="D28" s="7" t="s">
        <v>28</v>
      </c>
      <c r="E28" s="7"/>
      <c r="F28" s="7"/>
      <c r="G28" s="6">
        <v>48</v>
      </c>
      <c r="H28">
        <v>97</v>
      </c>
      <c r="I28">
        <v>100</v>
      </c>
      <c r="J28">
        <v>127</v>
      </c>
      <c r="K28">
        <v>150</v>
      </c>
      <c r="L28">
        <v>120</v>
      </c>
      <c r="M28">
        <v>150</v>
      </c>
    </row>
    <row r="29" spans="1:14" x14ac:dyDescent="0.35">
      <c r="A29" s="7"/>
      <c r="B29" s="7"/>
      <c r="C29" s="7"/>
      <c r="D29" s="7"/>
      <c r="E29" s="7" t="s">
        <v>29</v>
      </c>
      <c r="F29" s="7"/>
      <c r="G29" s="6">
        <v>2687</v>
      </c>
      <c r="H29">
        <v>1928</v>
      </c>
      <c r="I29">
        <v>2100</v>
      </c>
      <c r="J29">
        <v>349</v>
      </c>
      <c r="L29">
        <v>155</v>
      </c>
      <c r="M29">
        <v>250</v>
      </c>
    </row>
    <row r="30" spans="1:14" x14ac:dyDescent="0.35">
      <c r="A30" s="7"/>
      <c r="B30" s="7"/>
      <c r="C30" s="7"/>
      <c r="D30" s="7"/>
      <c r="E30" s="7" t="s">
        <v>30</v>
      </c>
      <c r="F30" s="7"/>
      <c r="J30">
        <v>2636</v>
      </c>
      <c r="K30">
        <v>2725</v>
      </c>
      <c r="L30">
        <v>2043</v>
      </c>
      <c r="M30">
        <v>3000</v>
      </c>
    </row>
    <row r="31" spans="1:14" x14ac:dyDescent="0.35">
      <c r="A31" s="7"/>
      <c r="B31" s="7"/>
      <c r="C31" s="7"/>
      <c r="D31" s="7"/>
      <c r="E31" s="7" t="s">
        <v>27</v>
      </c>
      <c r="F31" s="7"/>
      <c r="G31" s="6">
        <v>544</v>
      </c>
      <c r="H31">
        <v>658</v>
      </c>
      <c r="I31">
        <v>750</v>
      </c>
      <c r="J31">
        <v>105</v>
      </c>
      <c r="K31">
        <v>200</v>
      </c>
      <c r="L31">
        <v>138</v>
      </c>
      <c r="M31">
        <v>200</v>
      </c>
    </row>
    <row r="32" spans="1:14" x14ac:dyDescent="0.35">
      <c r="A32" s="7"/>
      <c r="B32" s="7"/>
      <c r="C32" s="7"/>
      <c r="D32" s="7" t="s">
        <v>31</v>
      </c>
      <c r="E32" s="7"/>
      <c r="F32" s="7"/>
      <c r="G32" s="16">
        <f>SUM(G28:G29)</f>
        <v>2735</v>
      </c>
    </row>
    <row r="33" spans="1:13" x14ac:dyDescent="0.35">
      <c r="A33" s="7"/>
      <c r="B33" s="7"/>
      <c r="C33" s="7"/>
      <c r="D33" s="7" t="s">
        <v>32</v>
      </c>
      <c r="E33" s="7"/>
      <c r="F33" s="7"/>
      <c r="G33" s="16">
        <v>1271</v>
      </c>
      <c r="H33">
        <v>131</v>
      </c>
      <c r="I33">
        <v>200</v>
      </c>
      <c r="J33">
        <v>543</v>
      </c>
      <c r="K33">
        <v>900</v>
      </c>
      <c r="L33">
        <v>171</v>
      </c>
      <c r="M33">
        <v>500</v>
      </c>
    </row>
    <row r="34" spans="1:13" x14ac:dyDescent="0.35">
      <c r="A34" s="7"/>
      <c r="B34" s="7"/>
      <c r="C34" s="7"/>
      <c r="D34" s="7"/>
      <c r="E34" s="7" t="s">
        <v>33</v>
      </c>
      <c r="F34" s="7"/>
      <c r="G34" s="16"/>
      <c r="J34">
        <v>3615</v>
      </c>
      <c r="L34">
        <v>441</v>
      </c>
      <c r="M34">
        <v>500</v>
      </c>
    </row>
    <row r="35" spans="1:13" x14ac:dyDescent="0.35">
      <c r="A35" s="7"/>
      <c r="B35" s="7"/>
      <c r="C35" s="7"/>
      <c r="D35" s="7" t="s">
        <v>34</v>
      </c>
      <c r="E35" s="7"/>
      <c r="F35" s="7"/>
    </row>
    <row r="36" spans="1:13" x14ac:dyDescent="0.35">
      <c r="A36" s="7"/>
      <c r="B36" s="7"/>
      <c r="C36" s="7"/>
      <c r="D36" s="7"/>
      <c r="E36" s="7" t="s">
        <v>35</v>
      </c>
      <c r="F36" s="7"/>
      <c r="G36" s="6">
        <v>2266</v>
      </c>
      <c r="H36">
        <v>906</v>
      </c>
      <c r="I36">
        <v>1200</v>
      </c>
      <c r="J36">
        <v>1657</v>
      </c>
      <c r="K36">
        <v>2000</v>
      </c>
      <c r="M36">
        <v>1000</v>
      </c>
    </row>
    <row r="37" spans="1:13" x14ac:dyDescent="0.35">
      <c r="A37" s="7"/>
      <c r="B37" s="7"/>
      <c r="C37" s="7"/>
      <c r="D37" s="7"/>
      <c r="E37" s="7" t="s">
        <v>36</v>
      </c>
      <c r="F37" s="7"/>
      <c r="G37" s="16">
        <v>834</v>
      </c>
      <c r="H37">
        <v>983</v>
      </c>
      <c r="I37">
        <v>1400</v>
      </c>
      <c r="J37">
        <v>1149</v>
      </c>
      <c r="K37">
        <v>1500</v>
      </c>
      <c r="L37">
        <v>91</v>
      </c>
      <c r="M37">
        <v>1000</v>
      </c>
    </row>
    <row r="38" spans="1:13" x14ac:dyDescent="0.35">
      <c r="A38" s="7"/>
      <c r="B38" s="7"/>
      <c r="C38" s="7"/>
      <c r="D38" s="7" t="s">
        <v>37</v>
      </c>
      <c r="E38" s="7"/>
      <c r="F38" s="7"/>
      <c r="G38" s="6">
        <f>SUM(G36:G37)</f>
        <v>3100</v>
      </c>
    </row>
    <row r="40" spans="1:13" s="11" customFormat="1" x14ac:dyDescent="0.35">
      <c r="A40" s="8"/>
      <c r="B40" s="7"/>
      <c r="C40" s="8" t="s">
        <v>38</v>
      </c>
      <c r="D40" s="7"/>
      <c r="E40" s="7"/>
      <c r="F40" s="7"/>
      <c r="G40" s="12">
        <v>25784</v>
      </c>
      <c r="H40" s="11">
        <f>SUM(H9:H38)</f>
        <v>16349</v>
      </c>
      <c r="I40" s="11">
        <f>SUM(I9:I38)</f>
        <v>16806</v>
      </c>
      <c r="J40" s="11">
        <f>SUM(J9:J38)</f>
        <v>21917</v>
      </c>
      <c r="K40" s="11">
        <f>SUM(K9:K38)</f>
        <v>19800</v>
      </c>
      <c r="L40" s="11">
        <f>SUM(L9:L39)</f>
        <v>9419</v>
      </c>
      <c r="M40" s="11">
        <f>SUM(M9:M39)</f>
        <v>18625</v>
      </c>
    </row>
    <row r="41" spans="1:13" x14ac:dyDescent="0.35">
      <c r="A41" s="7"/>
      <c r="B41" s="7"/>
      <c r="C41" s="7" t="s">
        <v>39</v>
      </c>
      <c r="D41" s="7"/>
      <c r="E41" s="7"/>
      <c r="F41" s="7"/>
    </row>
    <row r="42" spans="1:13" s="14" customFormat="1" x14ac:dyDescent="0.35">
      <c r="A42" s="7"/>
      <c r="B42" s="8"/>
      <c r="C42" s="8"/>
      <c r="D42" s="8" t="s">
        <v>40</v>
      </c>
      <c r="E42" s="8"/>
      <c r="F42" s="8"/>
      <c r="G42" s="16">
        <v>0</v>
      </c>
      <c r="H42" s="14">
        <v>8500</v>
      </c>
      <c r="J42" s="14">
        <v>5000</v>
      </c>
      <c r="K42" s="14">
        <v>5000</v>
      </c>
      <c r="L42" s="14">
        <v>5000</v>
      </c>
      <c r="M42" s="14">
        <v>5000</v>
      </c>
    </row>
    <row r="43" spans="1:13" x14ac:dyDescent="0.35">
      <c r="A43" s="7"/>
      <c r="B43" s="7"/>
      <c r="C43" s="7"/>
      <c r="D43" s="7" t="s">
        <v>41</v>
      </c>
      <c r="E43" s="7"/>
      <c r="F43" s="7"/>
      <c r="G43" s="6">
        <v>112799</v>
      </c>
      <c r="H43">
        <v>45769</v>
      </c>
      <c r="I43">
        <v>70000</v>
      </c>
      <c r="J43">
        <v>74231</v>
      </c>
      <c r="K43">
        <v>75000</v>
      </c>
      <c r="L43">
        <v>51367</v>
      </c>
      <c r="M43">
        <v>74000</v>
      </c>
    </row>
    <row r="44" spans="1:13" x14ac:dyDescent="0.35">
      <c r="A44" s="7"/>
      <c r="B44" s="7"/>
      <c r="C44" s="7"/>
      <c r="D44" s="7" t="s">
        <v>42</v>
      </c>
      <c r="E44" s="7"/>
      <c r="F44" s="7"/>
      <c r="G44" s="6">
        <v>9046</v>
      </c>
      <c r="H44">
        <v>3734</v>
      </c>
      <c r="I44">
        <v>5356</v>
      </c>
      <c r="J44">
        <v>6031</v>
      </c>
      <c r="K44">
        <v>5500</v>
      </c>
      <c r="L44">
        <v>4053</v>
      </c>
      <c r="M44">
        <v>5750</v>
      </c>
    </row>
    <row r="45" spans="1:13" s="14" customFormat="1" x14ac:dyDescent="0.35">
      <c r="A45" s="8"/>
      <c r="B45" s="8"/>
      <c r="C45" s="8"/>
      <c r="D45" s="8" t="s">
        <v>43</v>
      </c>
      <c r="E45" s="8"/>
      <c r="F45" s="8"/>
      <c r="G45" s="16">
        <v>2147</v>
      </c>
      <c r="H45" s="14">
        <v>2453</v>
      </c>
      <c r="I45" s="14">
        <v>685</v>
      </c>
      <c r="J45" s="14">
        <v>922</v>
      </c>
      <c r="K45" s="14">
        <v>825</v>
      </c>
      <c r="L45" s="14">
        <v>635</v>
      </c>
      <c r="M45" s="14">
        <v>850</v>
      </c>
    </row>
    <row r="46" spans="1:13" s="11" customFormat="1" x14ac:dyDescent="0.35">
      <c r="A46" s="7"/>
      <c r="B46" s="7"/>
      <c r="C46" s="8" t="s">
        <v>44</v>
      </c>
      <c r="D46" s="7"/>
      <c r="E46" s="7"/>
      <c r="F46" s="7"/>
      <c r="G46" s="12">
        <f t="shared" ref="G46:K46" si="0">SUM(G42:G45)</f>
        <v>123992</v>
      </c>
      <c r="H46" s="11">
        <f t="shared" si="0"/>
        <v>60456</v>
      </c>
      <c r="I46" s="11">
        <f t="shared" si="0"/>
        <v>76041</v>
      </c>
      <c r="J46" s="11">
        <f t="shared" si="0"/>
        <v>86184</v>
      </c>
      <c r="K46" s="11">
        <f t="shared" si="0"/>
        <v>86325</v>
      </c>
      <c r="L46" s="11">
        <f>SUM(L42:L45)</f>
        <v>61055</v>
      </c>
      <c r="M46" s="11">
        <f>SUM(M42:M45)</f>
        <v>85600</v>
      </c>
    </row>
    <row r="47" spans="1:13" x14ac:dyDescent="0.35">
      <c r="A47" s="7"/>
      <c r="B47" s="7"/>
      <c r="C47" s="7" t="s">
        <v>45</v>
      </c>
      <c r="D47" s="7"/>
      <c r="E47" s="7"/>
      <c r="F47" s="7"/>
    </row>
    <row r="48" spans="1:13" x14ac:dyDescent="0.35">
      <c r="A48" s="7"/>
      <c r="B48" s="7"/>
      <c r="C48" s="7"/>
      <c r="D48" s="7" t="s">
        <v>46</v>
      </c>
      <c r="E48" s="7"/>
      <c r="F48" s="7"/>
      <c r="K48">
        <v>25300</v>
      </c>
      <c r="M48">
        <v>30000</v>
      </c>
    </row>
    <row r="49" spans="1:13" x14ac:dyDescent="0.35">
      <c r="A49" s="7"/>
      <c r="B49" s="7"/>
      <c r="C49" s="7"/>
      <c r="D49" s="7"/>
      <c r="E49" s="7" t="s">
        <v>47</v>
      </c>
      <c r="F49" s="7"/>
      <c r="G49" s="6">
        <v>3830</v>
      </c>
      <c r="I49">
        <v>0</v>
      </c>
      <c r="M49">
        <v>0</v>
      </c>
    </row>
    <row r="50" spans="1:13" x14ac:dyDescent="0.35">
      <c r="A50" s="7"/>
      <c r="B50" s="7"/>
      <c r="C50" s="7"/>
      <c r="D50" s="7"/>
      <c r="E50" s="7" t="s">
        <v>48</v>
      </c>
      <c r="F50" s="7"/>
      <c r="G50" s="6">
        <v>3820</v>
      </c>
      <c r="I50">
        <v>17000</v>
      </c>
      <c r="J50">
        <v>8250</v>
      </c>
    </row>
    <row r="51" spans="1:13" x14ac:dyDescent="0.35">
      <c r="A51" s="7"/>
      <c r="B51" s="7"/>
      <c r="C51" s="7"/>
      <c r="D51" s="7" t="s">
        <v>49</v>
      </c>
      <c r="E51" s="7"/>
      <c r="F51" s="7"/>
      <c r="G51" s="6">
        <v>16000</v>
      </c>
      <c r="H51">
        <v>17025</v>
      </c>
      <c r="I51">
        <v>8300</v>
      </c>
      <c r="J51">
        <v>29550</v>
      </c>
    </row>
    <row r="52" spans="1:13" x14ac:dyDescent="0.35">
      <c r="A52" s="7"/>
      <c r="B52" s="7"/>
      <c r="C52" s="7"/>
      <c r="D52" s="7" t="s">
        <v>50</v>
      </c>
      <c r="E52" s="7"/>
      <c r="F52" s="7"/>
      <c r="G52" s="6">
        <v>270</v>
      </c>
      <c r="K52">
        <v>250</v>
      </c>
      <c r="M52">
        <v>1000</v>
      </c>
    </row>
    <row r="53" spans="1:13" x14ac:dyDescent="0.35">
      <c r="A53" s="7"/>
      <c r="B53" s="7"/>
      <c r="C53" s="7"/>
      <c r="D53" s="7" t="s">
        <v>51</v>
      </c>
      <c r="E53" s="7"/>
      <c r="F53" s="7"/>
      <c r="G53" s="6">
        <v>12852</v>
      </c>
    </row>
    <row r="54" spans="1:13" x14ac:dyDescent="0.35">
      <c r="A54" s="7"/>
      <c r="B54" s="7"/>
      <c r="C54" s="7"/>
      <c r="D54" s="7" t="s">
        <v>52</v>
      </c>
      <c r="E54" s="7"/>
      <c r="F54" s="7"/>
      <c r="G54" s="6">
        <v>62165.35</v>
      </c>
      <c r="H54">
        <v>14979</v>
      </c>
      <c r="I54" s="14">
        <v>60000</v>
      </c>
      <c r="J54" s="14">
        <v>56791</v>
      </c>
      <c r="K54" s="14">
        <v>60000</v>
      </c>
      <c r="L54" s="14">
        <v>28433</v>
      </c>
      <c r="M54" s="14">
        <v>60000</v>
      </c>
    </row>
    <row r="55" spans="1:13" x14ac:dyDescent="0.35">
      <c r="A55" s="7"/>
      <c r="B55" s="7"/>
      <c r="C55" s="7"/>
      <c r="D55" s="7" t="s">
        <v>53</v>
      </c>
      <c r="E55" s="7"/>
      <c r="F55" s="7"/>
      <c r="G55" s="6">
        <v>17227</v>
      </c>
      <c r="H55">
        <v>13610</v>
      </c>
      <c r="I55">
        <v>10000</v>
      </c>
      <c r="J55">
        <v>2948</v>
      </c>
      <c r="K55">
        <v>10000</v>
      </c>
      <c r="M55">
        <v>10000</v>
      </c>
    </row>
    <row r="56" spans="1:13" s="11" customFormat="1" x14ac:dyDescent="0.35">
      <c r="A56" s="15"/>
      <c r="B56" s="7"/>
      <c r="C56" s="10"/>
      <c r="D56" s="7" t="s">
        <v>54</v>
      </c>
      <c r="E56" s="7"/>
      <c r="F56" s="7"/>
      <c r="G56" s="17">
        <f>SUM(G51:G54)</f>
        <v>91287.35</v>
      </c>
      <c r="H56" s="11">
        <f>SUM(H48:H54)</f>
        <v>32004</v>
      </c>
      <c r="I56" s="11">
        <f>SUM(I48:I54)</f>
        <v>85300</v>
      </c>
      <c r="J56" s="11">
        <f>SUM(J50:J55)</f>
        <v>97539</v>
      </c>
      <c r="K56" s="11">
        <f>SUM(K48:K54)</f>
        <v>85550</v>
      </c>
      <c r="L56" s="11">
        <f>SUM(L48:L55)</f>
        <v>28433</v>
      </c>
      <c r="M56" s="11">
        <f>SUM(M48:M55)</f>
        <v>101000</v>
      </c>
    </row>
    <row r="57" spans="1:13" s="11" customFormat="1" x14ac:dyDescent="0.35">
      <c r="A57" s="15"/>
      <c r="B57" s="7"/>
      <c r="C57" s="10" t="s">
        <v>55</v>
      </c>
      <c r="D57" s="7"/>
      <c r="E57" s="7"/>
      <c r="F57" s="7"/>
      <c r="G57" s="17"/>
    </row>
    <row r="58" spans="1:13" s="11" customFormat="1" x14ac:dyDescent="0.35">
      <c r="A58" s="15"/>
      <c r="B58" s="7"/>
      <c r="C58" s="10"/>
      <c r="D58" s="7" t="s">
        <v>56</v>
      </c>
      <c r="E58" s="7"/>
      <c r="F58" s="7"/>
      <c r="G58" s="9">
        <v>10500</v>
      </c>
      <c r="H58">
        <v>6000</v>
      </c>
      <c r="J58" s="9">
        <v>11300</v>
      </c>
      <c r="K58">
        <v>20000</v>
      </c>
      <c r="L58" s="19">
        <v>34000</v>
      </c>
      <c r="M58" s="19">
        <v>20000</v>
      </c>
    </row>
    <row r="59" spans="1:13" s="11" customFormat="1" x14ac:dyDescent="0.35">
      <c r="A59" s="15"/>
      <c r="B59" s="7"/>
      <c r="C59" s="10"/>
      <c r="D59" s="7" t="s">
        <v>57</v>
      </c>
      <c r="E59" s="7"/>
      <c r="F59" s="7"/>
      <c r="G59" s="9">
        <v>15</v>
      </c>
      <c r="H59">
        <v>15</v>
      </c>
      <c r="J59">
        <v>21</v>
      </c>
      <c r="K59">
        <v>15</v>
      </c>
      <c r="L59" s="19">
        <v>17</v>
      </c>
      <c r="M59" s="19">
        <v>20</v>
      </c>
    </row>
    <row r="60" spans="1:13" s="11" customFormat="1" x14ac:dyDescent="0.35">
      <c r="A60" s="15"/>
      <c r="B60" s="7"/>
      <c r="C60" s="10"/>
      <c r="D60" s="7" t="s">
        <v>58</v>
      </c>
      <c r="E60" s="7"/>
      <c r="F60" s="7"/>
      <c r="G60" s="9">
        <v>28</v>
      </c>
      <c r="H60">
        <v>28</v>
      </c>
      <c r="J60">
        <v>53</v>
      </c>
      <c r="K60">
        <v>50</v>
      </c>
      <c r="L60" s="19">
        <v>33</v>
      </c>
      <c r="M60" s="19">
        <v>50</v>
      </c>
    </row>
    <row r="61" spans="1:13" s="11" customFormat="1" x14ac:dyDescent="0.35">
      <c r="A61" s="15"/>
      <c r="B61" s="7"/>
      <c r="C61" s="10"/>
      <c r="D61" s="7" t="s">
        <v>59</v>
      </c>
      <c r="E61" s="7"/>
      <c r="F61" s="7"/>
      <c r="G61" s="17">
        <f>SUM(G58:G60)</f>
        <v>10543</v>
      </c>
      <c r="H61" s="11">
        <f>SUM(H58:H60)</f>
        <v>6043</v>
      </c>
      <c r="J61" s="17">
        <f>SUM(J58:J60)</f>
        <v>11374</v>
      </c>
      <c r="K61" s="11">
        <f>SUM(K58:K60)</f>
        <v>20065</v>
      </c>
      <c r="L61" s="11">
        <f>SUM(L58:L60)</f>
        <v>34050</v>
      </c>
      <c r="M61" s="11">
        <f>SUM(M58:M60)</f>
        <v>20070</v>
      </c>
    </row>
    <row r="62" spans="1:13" s="11" customFormat="1" x14ac:dyDescent="0.35">
      <c r="A62" s="15" t="s">
        <v>60</v>
      </c>
      <c r="B62" s="7"/>
      <c r="C62" s="10"/>
      <c r="D62" s="7"/>
      <c r="E62" s="7"/>
      <c r="F62" s="7"/>
      <c r="G62" s="17">
        <f>SUM(G7+G40+G46+G56+G61)</f>
        <v>836524.35</v>
      </c>
      <c r="H62" s="17">
        <f>SUM(H7+H40+H46+H56+H61)</f>
        <v>348852</v>
      </c>
      <c r="J62" s="17">
        <f>SUM(J7+J40+J46+J56+J61)</f>
        <v>755729</v>
      </c>
      <c r="K62" s="17">
        <f>SUM(K7+K40+K46+K56+K61)</f>
        <v>666740</v>
      </c>
      <c r="L62" s="17">
        <f>SUM(L7+L40+L46+L56+L61)</f>
        <v>406457</v>
      </c>
      <c r="M62" s="17">
        <f>SUM(M7+M40+M46+M56+M61)</f>
        <v>735295</v>
      </c>
    </row>
    <row r="63" spans="1:13" s="11" customFormat="1" x14ac:dyDescent="0.35">
      <c r="A63" s="15"/>
      <c r="B63" s="7"/>
      <c r="C63" s="10"/>
      <c r="D63" s="7"/>
      <c r="E63" s="7"/>
      <c r="F63" s="7"/>
      <c r="G63" s="17"/>
    </row>
    <row r="64" spans="1:13" s="11" customFormat="1" x14ac:dyDescent="0.35">
      <c r="A64" s="15"/>
      <c r="B64" s="7"/>
      <c r="C64" s="10"/>
      <c r="D64" s="7"/>
      <c r="E64" s="7"/>
      <c r="F64" s="7"/>
      <c r="G64" s="17"/>
    </row>
    <row r="65" spans="1:11" s="11" customFormat="1" x14ac:dyDescent="0.35">
      <c r="A65" s="15"/>
      <c r="B65" s="7"/>
      <c r="C65" s="10"/>
      <c r="D65" s="7"/>
      <c r="E65" s="7"/>
      <c r="F65" s="7"/>
      <c r="G65" s="17"/>
    </row>
    <row r="66" spans="1:11" s="11" customFormat="1" x14ac:dyDescent="0.35">
      <c r="A66" s="15"/>
      <c r="B66" s="7"/>
      <c r="C66" s="10"/>
      <c r="D66" s="7"/>
      <c r="E66" s="7"/>
      <c r="F66" s="7"/>
      <c r="G66" s="17"/>
    </row>
    <row r="67" spans="1:11" s="11" customFormat="1" x14ac:dyDescent="0.35">
      <c r="A67" s="15"/>
      <c r="B67" s="7"/>
      <c r="C67" s="10"/>
      <c r="D67" s="7"/>
      <c r="E67" s="7"/>
      <c r="F67" s="7"/>
      <c r="G67" s="17"/>
    </row>
    <row r="68" spans="1:11" s="11" customFormat="1" x14ac:dyDescent="0.35">
      <c r="A68" s="15"/>
      <c r="B68" s="7"/>
      <c r="C68" s="10"/>
      <c r="D68" s="7"/>
      <c r="E68" s="7"/>
      <c r="F68" s="7"/>
      <c r="G68" s="17"/>
    </row>
    <row r="69" spans="1:11" x14ac:dyDescent="0.35">
      <c r="A69" s="7"/>
      <c r="B69" s="7"/>
      <c r="C69" s="8" t="s">
        <v>55</v>
      </c>
      <c r="D69" s="8"/>
      <c r="E69" s="8"/>
      <c r="F69"/>
      <c r="G69"/>
    </row>
    <row r="70" spans="1:11" x14ac:dyDescent="0.35">
      <c r="A70" s="7"/>
      <c r="B70" s="7"/>
      <c r="C70" s="7"/>
      <c r="D70" s="8"/>
      <c r="E70" s="8" t="s">
        <v>61</v>
      </c>
      <c r="F70" s="8"/>
      <c r="J70">
        <v>4</v>
      </c>
      <c r="K70">
        <v>15</v>
      </c>
    </row>
    <row r="71" spans="1:11" x14ac:dyDescent="0.35">
      <c r="A71" s="7"/>
      <c r="B71" s="7"/>
      <c r="C71" s="7"/>
      <c r="D71" s="8"/>
      <c r="E71" s="8" t="s">
        <v>62</v>
      </c>
      <c r="F71" s="8"/>
      <c r="G71" s="6">
        <v>8255</v>
      </c>
      <c r="I71" s="14">
        <v>11000</v>
      </c>
      <c r="J71">
        <v>10000</v>
      </c>
      <c r="K71">
        <v>11000</v>
      </c>
    </row>
    <row r="72" spans="1:11" x14ac:dyDescent="0.35">
      <c r="A72" s="7"/>
      <c r="B72" s="7"/>
      <c r="C72" s="7"/>
      <c r="D72" s="18"/>
      <c r="E72" s="8" t="s">
        <v>63</v>
      </c>
      <c r="F72" s="8"/>
      <c r="I72" s="14"/>
      <c r="J72">
        <v>52</v>
      </c>
      <c r="K72">
        <v>55</v>
      </c>
    </row>
    <row r="73" spans="1:11" s="11" customFormat="1" x14ac:dyDescent="0.35">
      <c r="A73" s="15"/>
      <c r="B73" s="7" t="s">
        <v>64</v>
      </c>
      <c r="C73" s="7"/>
      <c r="D73" s="7"/>
      <c r="E73" s="7"/>
      <c r="F73" s="7"/>
      <c r="G73" s="12">
        <f>SUM(G7+G40+G46+G56)</f>
        <v>825981.35</v>
      </c>
      <c r="H73" s="17">
        <f>SUM(H7+H40+H46+H56)</f>
        <v>342809</v>
      </c>
      <c r="I73" s="17">
        <f>SUM(I7+I40+I46+I56)</f>
        <v>638147</v>
      </c>
      <c r="J73" s="17">
        <f>SUM(J7+J40+J46+J56)</f>
        <v>744355</v>
      </c>
      <c r="K73" s="17">
        <f>SUM(K7+K40+K46+K56+K61)</f>
        <v>666740</v>
      </c>
    </row>
    <row r="75" spans="1:11" x14ac:dyDescent="0.35">
      <c r="A75" s="15" t="s">
        <v>65</v>
      </c>
      <c r="B75" s="15" t="s">
        <v>66</v>
      </c>
      <c r="G75" s="6">
        <v>212786</v>
      </c>
    </row>
    <row r="76" spans="1:11" x14ac:dyDescent="0.35">
      <c r="A76" s="15" t="s">
        <v>67</v>
      </c>
    </row>
    <row r="77" spans="1:11" x14ac:dyDescent="0.35">
      <c r="A77" s="15" t="s">
        <v>68</v>
      </c>
    </row>
    <row r="78" spans="1:11" x14ac:dyDescent="0.35">
      <c r="A78" s="15" t="s">
        <v>69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Hoskins</dc:creator>
  <cp:lastModifiedBy>Susan Hoskins</cp:lastModifiedBy>
  <dcterms:created xsi:type="dcterms:W3CDTF">2020-09-18T17:12:30Z</dcterms:created>
  <dcterms:modified xsi:type="dcterms:W3CDTF">2020-09-23T19:28:10Z</dcterms:modified>
</cp:coreProperties>
</file>